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KTY NOTARIALNE NOWE\UMOWY\odrębne lokale\LATTE SOKRATESA\"/>
    </mc:Choice>
  </mc:AlternateContent>
  <bookViews>
    <workbookView xWindow="0" yWindow="0" windowWidth="23040" windowHeight="9252"/>
  </bookViews>
  <sheets>
    <sheet name="Kalkulator" sheetId="1" r:id="rId1"/>
    <sheet name="Arkusz3" sheetId="3" r:id="rId2"/>
  </sheets>
  <calcPr calcId="152511"/>
</workbook>
</file>

<file path=xl/calcChain.xml><?xml version="1.0" encoding="utf-8"?>
<calcChain xmlns="http://schemas.openxmlformats.org/spreadsheetml/2006/main">
  <c r="F7" i="1" l="1"/>
  <c r="F8" i="1" l="1"/>
  <c r="F13" i="1" s="1"/>
</calcChain>
</file>

<file path=xl/comments1.xml><?xml version="1.0" encoding="utf-8"?>
<comments xmlns="http://schemas.openxmlformats.org/spreadsheetml/2006/main">
  <authors>
    <author>Notariat</author>
  </authors>
  <commentList>
    <comment ref="F10" authorId="0" shapeId="0">
      <text>
        <r>
          <rPr>
            <b/>
            <sz val="9"/>
            <rFont val="Tahoma"/>
            <charset val="238"/>
          </rPr>
          <t>Notariat:</t>
        </r>
        <r>
          <rPr>
            <sz val="9"/>
            <rFont val="Tahoma"/>
            <charset val="238"/>
          </rPr>
          <t xml:space="preserve">
jeśli lokal nabywany jest w udziałach opłata sądowa może wzrosnąć - w takim przypadku przed dokonaniem przelewu prosimy o kontakt z kancelarią notarialną w celu wyliczenia właściwej wysokości opłaty sądowej</t>
        </r>
      </text>
    </comment>
  </commentList>
</comments>
</file>

<file path=xl/sharedStrings.xml><?xml version="1.0" encoding="utf-8"?>
<sst xmlns="http://schemas.openxmlformats.org/spreadsheetml/2006/main" count="11" uniqueCount="11">
  <si>
    <t>Kalkulator kosztów aktu notarialnego przeniesienia własności lokalu przy ulicy Sokratesa 7 w Warszawie (Osiedle LATTE)</t>
  </si>
  <si>
    <t>Specyfikacja</t>
  </si>
  <si>
    <t>Wartość</t>
  </si>
  <si>
    <t>Wartość łączna brutto nabywanych przedmiotów (lokal, balkon, loggia, taras, ogródek, naziemne miejsce parkingowe, komórka lokatorska, boks rowerowy,  miejsce postojowe)</t>
  </si>
  <si>
    <r>
      <rPr>
        <b/>
        <sz val="10"/>
        <rFont val="Arial"/>
        <charset val="238"/>
      </rPr>
      <t>Z rabatem 10%</t>
    </r>
    <r>
      <rPr>
        <sz val="10"/>
        <rFont val="Arial"/>
        <charset val="238"/>
      </rPr>
      <t xml:space="preserve"> taksa notarialna - na podstawie §3, §5 i §6 pkt 16) rozporządzenia Ministra Sprawiedliwości z dnia 28 czerwca 2004 roku (Dz.U. z 2020 r., poz.1473 ze zm.) </t>
    </r>
  </si>
  <si>
    <t xml:space="preserve">Podatek VAT od taksy notarialnej - na podstawie art. 41 ust. 1 i art. 146aa ust.1 pkt 1) ustawy z dnia 11 marca 2004 roku o podatku od towarów i usług (Dz.U. z 2022 r., poz. 931 ze zm.) </t>
  </si>
  <si>
    <t>Wniosek wieczystoksięgowy brutto - na podstawie §16 ww. rozporządzenia Ministra Sprawiedliwości</t>
  </si>
  <si>
    <t xml:space="preserve">Opłata sądowa za założenie księgi wieczystej dla lokalu, wpis własności i wykreślenie roszczenia z umowy deweloperskiej - na podstawie art. 44 ust. 1 pkt 1) i 3) w związku z art.44 ust.2, art. 42 ust.1 i ust.2, art. 46 w związku z art. 43 pkt 3) ustawy z dnia 28 lipca 2005 roku o kosztach sądowych w sprawach cywilnych (Dz.U. z  2022 r., poz. 1125) </t>
  </si>
  <si>
    <t>Wypisy aktu notarialnego brutto - na podstawie §12 ww. rozporządzenia Ministra Sprawiedliwości: dla Stron, Sądu, Urzędu Skarbowego, Urzędu Miasta, Prezydenta m.st. Warszawy</t>
  </si>
  <si>
    <t>Opłata za umieszczenie elektronicznego wypisu aktu notarialnego w Centralnym Repozytorium Elektronicznych Wypisów Aktów Notarialnych na podstawie art. 110a § 2 ustawy z dnia 14 lutego 1991 roku Prawo o notariacie (Dz.U. z 2022 r. poz. 1799) w wysokości określonej w § 3 rozporządzenia Ministra Finansów z dnia 28 lutego 2023 roku  (Dz.U. z 2023 r., poz. 378)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</si>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</sst>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zł&quot;"/>
    <numFmt numFmtId="169" formatCode="_-* #,##0.00\ [$zł-415]_-;\-* #,##0.00\ [$zł-415]_-;_-* &quot;-&quot;??\ [$zł-415]_-;_-@_-"/>
  </numFmts>
  <fonts count="9" x14ac:knownFonts="1">
    <font>
      <sz val="10"/>
      <name val="Arial"/>
      <charset val="238"/>
    </font>
    <font>
      <sz val="16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b/>
      <sz val="10"/>
      <name val="Arial"/>
      <charset val="238"/>
    </font>
    <font>
      <b/>
      <sz val="11"/>
      <color indexed="10"/>
      <name val="Arial"/>
      <charset val="238"/>
    </font>
    <font>
      <b/>
      <sz val="9"/>
      <name val="Tahoma"/>
      <charset val="238"/>
    </font>
    <font>
      <sz val="9"/>
      <name val="Tahoma"/>
      <charset val="238"/>
    </font>
    <font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164" fontId="2" fillId="4" borderId="1" xfId="0" applyNumberFormat="1" applyFont="1" applyFill="1" applyBorder="1" applyAlignment="1" applyProtection="1">
      <alignment vertical="center"/>
      <protection locked="0"/>
    </xf>
    <xf numFmtId="169" fontId="0" fillId="0" borderId="1" xfId="0" applyNumberFormat="1" applyBorder="1" applyAlignment="1" applyProtection="1">
      <alignment vertical="center"/>
    </xf>
    <xf numFmtId="164" fontId="0" fillId="0" borderId="1" xfId="0" applyNumberFormat="1" applyBorder="1" applyAlignment="1" applyProtection="1">
      <alignment vertical="center"/>
      <protection locked="0"/>
    </xf>
    <xf numFmtId="164" fontId="2" fillId="6" borderId="1" xfId="0" applyNumberFormat="1" applyFont="1" applyFill="1" applyBorder="1" applyAlignment="1" applyProtection="1">
      <alignment vertical="center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2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vertical="center" wrapText="1"/>
    </xf>
    <xf numFmtId="0" fontId="4" fillId="0" borderId="3" xfId="0" applyFont="1" applyBorder="1" applyAlignment="1" applyProtection="1">
      <alignment vertical="center" wrapText="1"/>
    </xf>
    <xf numFmtId="0" fontId="4" fillId="0" borderId="4" xfId="0" applyFont="1" applyBorder="1" applyAlignment="1" applyProtection="1">
      <alignment vertical="center" wrapText="1"/>
    </xf>
    <xf numFmtId="0" fontId="0" fillId="0" borderId="2" xfId="0" applyFont="1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4" xfId="0" applyBorder="1" applyAlignment="1" applyProtection="1">
      <alignment vertical="center" wrapText="1"/>
    </xf>
    <xf numFmtId="0" fontId="0" fillId="0" borderId="3" xfId="0" applyFont="1" applyBorder="1" applyAlignment="1" applyProtection="1">
      <alignment vertical="center" wrapText="1"/>
    </xf>
    <xf numFmtId="0" fontId="0" fillId="0" borderId="4" xfId="0" applyFont="1" applyBorder="1" applyAlignment="1" applyProtection="1">
      <alignment vertical="center" wrapText="1"/>
    </xf>
    <xf numFmtId="0" fontId="0" fillId="0" borderId="2" xfId="0" applyFont="1" applyFill="1" applyBorder="1" applyAlignment="1" applyProtection="1">
      <alignment vertical="center" wrapText="1"/>
    </xf>
    <xf numFmtId="0" fontId="0" fillId="0" borderId="3" xfId="0" applyFont="1" applyFill="1" applyBorder="1" applyAlignment="1" applyProtection="1">
      <alignment vertical="center" wrapText="1"/>
    </xf>
    <xf numFmtId="0" fontId="0" fillId="0" borderId="4" xfId="0" applyFont="1" applyFill="1" applyBorder="1" applyAlignment="1" applyProtection="1">
      <alignment vertical="center" wrapText="1"/>
    </xf>
    <xf numFmtId="0" fontId="0" fillId="5" borderId="2" xfId="0" applyFont="1" applyFill="1" applyBorder="1" applyAlignment="1" applyProtection="1">
      <alignment vertical="center" wrapText="1"/>
    </xf>
    <xf numFmtId="0" fontId="2" fillId="5" borderId="3" xfId="0" applyFont="1" applyFill="1" applyBorder="1" applyAlignment="1" applyProtection="1">
      <alignment vertical="center"/>
    </xf>
    <xf numFmtId="0" fontId="2" fillId="5" borderId="4" xfId="0" applyFont="1" applyFill="1" applyBorder="1" applyAlignment="1" applyProtection="1">
      <alignment vertical="center"/>
    </xf>
    <xf numFmtId="0" fontId="2" fillId="6" borderId="1" xfId="0" applyFont="1" applyFill="1" applyBorder="1" applyAlignment="1" applyProtection="1">
      <alignment vertical="center"/>
    </xf>
    <xf numFmtId="164" fontId="8" fillId="5" borderId="1" xfId="0" applyNumberFormat="1" applyFont="1" applyFill="1" applyBorder="1" applyAlignment="1" applyProtection="1">
      <alignment horizontal="righ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26"/>
  <sheetViews>
    <sheetView tabSelected="1" zoomScale="90" zoomScaleNormal="90" workbookViewId="0">
      <selection activeCell="F12" sqref="F12"/>
    </sheetView>
  </sheetViews>
  <sheetFormatPr defaultColWidth="9.109375" defaultRowHeight="13.2" x14ac:dyDescent="0.25"/>
  <cols>
    <col min="1" max="1" width="9.109375" style="2"/>
    <col min="2" max="2" width="12.33203125" style="2" customWidth="1"/>
    <col min="3" max="3" width="13.33203125" style="2" customWidth="1"/>
    <col min="4" max="4" width="59" style="2" customWidth="1"/>
    <col min="5" max="5" width="28" style="2" customWidth="1"/>
    <col min="6" max="6" width="41.21875" style="2" customWidth="1"/>
    <col min="7" max="7" width="51.109375" style="2" customWidth="1"/>
    <col min="8" max="16384" width="9.109375" style="2"/>
  </cols>
  <sheetData>
    <row r="3" spans="2:6" s="1" customFormat="1" ht="37.5" customHeight="1" x14ac:dyDescent="0.25">
      <c r="D3" s="3"/>
    </row>
    <row r="4" spans="2:6" s="1" customFormat="1" ht="39" customHeight="1" x14ac:dyDescent="0.25">
      <c r="B4" s="10" t="s">
        <v>0</v>
      </c>
      <c r="C4" s="11"/>
      <c r="D4" s="11"/>
      <c r="E4" s="11"/>
      <c r="F4" s="11"/>
    </row>
    <row r="5" spans="2:6" s="1" customFormat="1" ht="24.9" customHeight="1" x14ac:dyDescent="0.25">
      <c r="B5" s="12" t="s">
        <v>1</v>
      </c>
      <c r="C5" s="12"/>
      <c r="D5" s="12"/>
      <c r="E5" s="12"/>
      <c r="F5" s="4" t="s">
        <v>2</v>
      </c>
    </row>
    <row r="6" spans="2:6" s="1" customFormat="1" ht="57.75" customHeight="1" x14ac:dyDescent="0.25">
      <c r="B6" s="13" t="s">
        <v>3</v>
      </c>
      <c r="C6" s="14"/>
      <c r="D6" s="14"/>
      <c r="E6" s="15"/>
      <c r="F6" s="5">
        <v>511840.5</v>
      </c>
    </row>
    <row r="7" spans="2:6" s="1" customFormat="1" ht="34.5" customHeight="1" x14ac:dyDescent="0.25">
      <c r="B7" s="16" t="s">
        <v>4</v>
      </c>
      <c r="C7" s="17"/>
      <c r="D7" s="17"/>
      <c r="E7" s="18"/>
      <c r="F7" s="6">
        <f>ROUNDDOWN(+(SUMPRODUCT(F6-60000,0.4%)+1010)/2*90%,0)</f>
        <v>1267</v>
      </c>
    </row>
    <row r="8" spans="2:6" s="1" customFormat="1" ht="42" customHeight="1" x14ac:dyDescent="0.25">
      <c r="B8" s="16" t="s">
        <v>5</v>
      </c>
      <c r="C8" s="19"/>
      <c r="D8" s="19"/>
      <c r="E8" s="20"/>
      <c r="F8" s="6">
        <f>+F7*23%</f>
        <v>291.41000000000003</v>
      </c>
    </row>
    <row r="9" spans="2:6" s="1" customFormat="1" ht="36.75" customHeight="1" x14ac:dyDescent="0.25">
      <c r="B9" s="21" t="s">
        <v>6</v>
      </c>
      <c r="C9" s="22"/>
      <c r="D9" s="22"/>
      <c r="E9" s="23"/>
      <c r="F9" s="7">
        <v>246</v>
      </c>
    </row>
    <row r="10" spans="2:6" s="1" customFormat="1" ht="52.5" customHeight="1" x14ac:dyDescent="0.25">
      <c r="B10" s="16" t="s">
        <v>7</v>
      </c>
      <c r="C10" s="19"/>
      <c r="D10" s="19"/>
      <c r="E10" s="20"/>
      <c r="F10" s="7">
        <v>475</v>
      </c>
    </row>
    <row r="11" spans="2:6" s="1" customFormat="1" ht="43.5" customHeight="1" x14ac:dyDescent="0.25">
      <c r="B11" s="16" t="s">
        <v>8</v>
      </c>
      <c r="C11" s="17"/>
      <c r="D11" s="17"/>
      <c r="E11" s="18"/>
      <c r="F11" s="7">
        <v>708.48</v>
      </c>
    </row>
    <row r="12" spans="2:6" s="1" customFormat="1" ht="39.75" customHeight="1" x14ac:dyDescent="0.25">
      <c r="B12" s="24" t="s">
        <v>9</v>
      </c>
      <c r="C12" s="25"/>
      <c r="D12" s="25"/>
      <c r="E12" s="26"/>
      <c r="F12" s="28">
        <v>5</v>
      </c>
    </row>
    <row r="13" spans="2:6" s="1" customFormat="1" ht="39.75" customHeight="1" x14ac:dyDescent="0.25">
      <c r="B13" s="27" t="s">
        <v>10</v>
      </c>
      <c r="C13" s="27"/>
      <c r="D13" s="27"/>
      <c r="E13" s="27"/>
      <c r="F13" s="8">
        <f>+F7+F8+F9+F10+F11+F12</f>
        <v>2992.89</v>
      </c>
    </row>
    <row r="14" spans="2:6" s="1" customFormat="1" ht="24" customHeight="1" x14ac:dyDescent="0.25">
      <c r="B14" s="9"/>
      <c r="C14" s="9"/>
      <c r="D14" s="9"/>
      <c r="E14" s="9"/>
      <c r="F14" s="9"/>
    </row>
    <row r="15" spans="2:6" s="1" customFormat="1" ht="18" customHeight="1" x14ac:dyDescent="0.25"/>
    <row r="16" spans="2:6" s="1" customFormat="1" ht="48.75" customHeight="1" x14ac:dyDescent="0.25"/>
    <row r="17" spans="1:8" s="1" customFormat="1" ht="53.25" customHeight="1" x14ac:dyDescent="0.25"/>
    <row r="18" spans="1:8" s="1" customFormat="1" ht="45.75" customHeight="1" x14ac:dyDescent="0.25"/>
    <row r="19" spans="1:8" s="1" customFormat="1" ht="41.25" customHeight="1" x14ac:dyDescent="0.25"/>
    <row r="20" spans="1:8" s="1" customFormat="1" ht="30" customHeight="1" x14ac:dyDescent="0.25"/>
    <row r="21" spans="1:8" s="1" customFormat="1" ht="48" customHeight="1" x14ac:dyDescent="0.25"/>
    <row r="22" spans="1:8" s="1" customFormat="1" ht="47.25" customHeight="1" x14ac:dyDescent="0.25"/>
    <row r="23" spans="1:8" s="1" customFormat="1" ht="37.5" customHeight="1" x14ac:dyDescent="0.25">
      <c r="A23" s="2"/>
    </row>
    <row r="24" spans="1:8" s="1" customFormat="1" ht="18" customHeight="1" x14ac:dyDescent="0.25">
      <c r="A24" s="2"/>
      <c r="B24" s="2"/>
      <c r="C24" s="2"/>
    </row>
    <row r="25" spans="1:8" s="1" customFormat="1" ht="18" customHeight="1" x14ac:dyDescent="0.25">
      <c r="A25" s="2"/>
      <c r="B25" s="2"/>
      <c r="C25" s="2"/>
      <c r="D25" s="2"/>
      <c r="E25" s="2"/>
      <c r="F25" s="2"/>
      <c r="G25" s="2"/>
      <c r="H25" s="2"/>
    </row>
    <row r="26" spans="1:8" ht="12.75" customHeight="1" x14ac:dyDescent="0.25"/>
  </sheetData>
  <sheetProtection formatCells="0" formatColumns="0" formatRows="0" insertColumns="0" insertRows="0" insertHyperlinks="0" deleteColumns="0" deleteRows="0" sort="0" autoFilter="0" pivotTables="0"/>
  <mergeCells count="10">
    <mergeCell ref="B9:E9"/>
    <mergeCell ref="B10:E10"/>
    <mergeCell ref="B11:E11"/>
    <mergeCell ref="B12:E12"/>
    <mergeCell ref="B13:E13"/>
    <mergeCell ref="B4:F4"/>
    <mergeCell ref="B5:E5"/>
    <mergeCell ref="B6:E6"/>
    <mergeCell ref="B7:E7"/>
    <mergeCell ref="B8:E8"/>
  </mergeCells>
  <pageMargins left="0.75" right="0.75" top="1" bottom="1" header="0.5" footer="0.5"/>
  <pageSetup paperSize="9" scale="56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2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Kalkulator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Wróbel</dc:creator>
  <cp:lastModifiedBy>User</cp:lastModifiedBy>
  <cp:lastPrinted>2022-05-30T12:30:00Z</cp:lastPrinted>
  <dcterms:created xsi:type="dcterms:W3CDTF">2009-02-24T08:35:00Z</dcterms:created>
  <dcterms:modified xsi:type="dcterms:W3CDTF">2023-03-01T10:20:50Z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F88BD6283E3C4AB9AD0CD6F2DC8D65CC</vt:lpwstr>
  </property>
  <property fmtid="{D5CDD505-2E9C-101B-9397-08002B2CF9AE}" pid="3" name="KSOProductBuildVer">
    <vt:lpwstr>1045-11.2.0.11486</vt:lpwstr>
  </property>
</Properties>
</file>